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Медиаплан" sheetId="1" r:id="rId4"/>
    <sheet name="Пояснен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<sst xmlns="http://schemas.openxmlformats.org/spreadsheetml/2006/main" uniqueCount="23">
  <si>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Медиаплан «Мебельный магазин» на янв 2026</t>
  </si>
  <si>
    <t>Канал</t>
  </si>
  <si>
    <t>Сегмент</t>
  </si>
  <si>
    <t>Факт, дек 2025</t>
  </si>
  <si>
    <t>Прогноз</t>
  </si>
  <si>
    <t>План</t>
  </si>
  <si>
    <t>К факту</t>
  </si>
  <si>
    <t>Доля плана</t>
  </si>
  <si>
    <t>VK Реклама</t>
  </si>
  <si>
    <t>Диваны</t>
  </si>
  <si>
    <t>Кухни</t>
  </si>
  <si>
    <t>Освещение</t>
  </si>
  <si>
    <t>Продвижение Ozon</t>
  </si>
  <si>
    <t>Шкафы</t>
  </si>
  <si>
    <t>Кровати</t>
  </si>
  <si>
    <t>Продвижение WB</t>
  </si>
  <si>
    <t>Яндекс Директ</t>
  </si>
  <si>
    <t>Все категории</t>
  </si>
  <si>
    <t>Итого</t>
  </si>
  <si>
    <t>Что изменилось к прошлому месяцу</t>
  </si>
  <si>
    <t>Январь в прошлом году был тише декабря: прогноз по всем каналам ниже факта.</t>
  </si>
  <si>
    <t>VK Реклама дала самый высокий ДРР за декабрь, план по ней сокращен сильнее остальных.</t>
  </si>
  <si>
    <t>Продвижение на маркетплейсах оставлено близко к прогнозу: там самый низкий ДРР.</t>
  </si>
</sst>
</file>

<file path=xl/styles.xml><?xml version="1.0" encoding="utf-8"?>
<styleSheet xmlns="http://schemas.openxmlformats.org/spreadsheetml/2006/main">
  <numFmts count="2">
    <numFmt numFmtId="164" formatCode="#,##0&quot; ₽&quot;"/>
    <numFmt numFmtId="165" formatCode="0.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ED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1" numFmtId="16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1" numFmtId="165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0" workbookViewId="0" showGridLines="true" showRowColHeaders="1">
      <pane ySplit="3" activePane="bottomLeft" state="frozen" topLeftCell="A4"/>
      <selection pane="bottomLeft" activeCell="F4" sqref="F4:G17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16" customWidth="true" style="0"/>
    <col min="4" max="4" width="16" customWidth="true" style="0"/>
    <col min="5" max="5" width="16" customWidth="true" style="0"/>
    <col min="6" max="6" width="11" customWidth="true" style="0"/>
    <col min="7" max="7" width="12" customWidth="true" style="0"/>
  </cols>
  <sheetData>
    <row r="1" spans="1:7">
      <c r="A1" s="2" t="s">
        <v>0</v>
      </c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>
      <c r="A4" t="s">
        <v>8</v>
      </c>
      <c r="B4" t="s">
        <v>9</v>
      </c>
      <c r="C4" s="4">
        <v>154988</v>
      </c>
      <c r="D4" s="4">
        <v>100378</v>
      </c>
      <c r="E4" s="4">
        <v>80000</v>
      </c>
      <c r="F4" s="6">
        <f>IF(C4=0,"",E4/C4-1)</f>
        <v>-0.48383100627145</v>
      </c>
      <c r="G4" s="6">
        <f>IF($E$17=0,"",E4/$E$17)</f>
        <v>0.056899004267425</v>
      </c>
    </row>
    <row r="5" spans="1:7">
      <c r="A5" t="s">
        <v>8</v>
      </c>
      <c r="B5" t="s">
        <v>10</v>
      </c>
      <c r="C5" s="4">
        <v>108299</v>
      </c>
      <c r="D5" s="4">
        <v>73444</v>
      </c>
      <c r="E5" s="4">
        <v>59000</v>
      </c>
      <c r="F5" s="6">
        <f>IF(C5=0,"",E5/C5-1)</f>
        <v>-0.45521195948254</v>
      </c>
      <c r="G5" s="6">
        <f>IF($E$17=0,"",E5/$E$17)</f>
        <v>0.041963015647226</v>
      </c>
    </row>
    <row r="6" spans="1:7">
      <c r="A6" t="s">
        <v>8</v>
      </c>
      <c r="B6" t="s">
        <v>11</v>
      </c>
      <c r="C6" s="4">
        <v>57356</v>
      </c>
      <c r="D6" s="4">
        <v>57356</v>
      </c>
      <c r="E6" s="4">
        <v>46000</v>
      </c>
      <c r="F6" s="6">
        <f>IF(C6=0,"",E6/C6-1)</f>
        <v>-0.19799149173583</v>
      </c>
      <c r="G6" s="6">
        <f>IF($E$17=0,"",E6/$E$17)</f>
        <v>0.03271692745377</v>
      </c>
    </row>
    <row r="7" spans="1:7">
      <c r="A7" t="s">
        <v>12</v>
      </c>
      <c r="B7" t="s">
        <v>13</v>
      </c>
      <c r="C7" s="4">
        <v>102690</v>
      </c>
      <c r="D7" s="4">
        <v>67722</v>
      </c>
      <c r="E7" s="4">
        <v>68000</v>
      </c>
      <c r="F7" s="6">
        <f>IF(C7=0,"",E7/C7-1)</f>
        <v>-0.33781283474535</v>
      </c>
      <c r="G7" s="6">
        <f>IF($E$17=0,"",E7/$E$17)</f>
        <v>0.048364153627312</v>
      </c>
    </row>
    <row r="8" spans="1:7">
      <c r="A8" t="s">
        <v>12</v>
      </c>
      <c r="B8" t="s">
        <v>14</v>
      </c>
      <c r="C8" s="4">
        <v>92443</v>
      </c>
      <c r="D8" s="4">
        <v>59697</v>
      </c>
      <c r="E8" s="4">
        <v>60000</v>
      </c>
      <c r="F8" s="6">
        <f>IF(C8=0,"",E8/C8-1)</f>
        <v>-0.35095139707712</v>
      </c>
      <c r="G8" s="6">
        <f>IF($E$17=0,"",E8/$E$17)</f>
        <v>0.042674253200569</v>
      </c>
    </row>
    <row r="9" spans="1:7">
      <c r="A9" t="s">
        <v>12</v>
      </c>
      <c r="B9" t="s">
        <v>11</v>
      </c>
      <c r="C9" s="4">
        <v>32244</v>
      </c>
      <c r="D9" s="4">
        <v>32244</v>
      </c>
      <c r="E9" s="4">
        <v>32000</v>
      </c>
      <c r="F9" s="6">
        <f>IF(C9=0,"",E9/C9-1)</f>
        <v>-0.0075672993425133</v>
      </c>
      <c r="G9" s="6">
        <f>IF($E$17=0,"",E9/$E$17)</f>
        <v>0.02275960170697</v>
      </c>
    </row>
    <row r="10" spans="1:7">
      <c r="A10" t="s">
        <v>15</v>
      </c>
      <c r="B10" t="s">
        <v>9</v>
      </c>
      <c r="C10" s="4">
        <v>145038</v>
      </c>
      <c r="D10" s="4">
        <v>94883</v>
      </c>
      <c r="E10" s="4">
        <v>95000</v>
      </c>
      <c r="F10" s="6">
        <f>IF(C10=0,"",E10/C10-1)</f>
        <v>-0.34499924157807</v>
      </c>
      <c r="G10" s="6">
        <f>IF($E$17=0,"",E10/$E$17)</f>
        <v>0.067567567567568</v>
      </c>
    </row>
    <row r="11" spans="1:7">
      <c r="A11" t="s">
        <v>15</v>
      </c>
      <c r="B11" t="s">
        <v>11</v>
      </c>
      <c r="C11" s="4">
        <v>118339</v>
      </c>
      <c r="D11" s="4">
        <v>77897</v>
      </c>
      <c r="E11" s="4">
        <v>78000</v>
      </c>
      <c r="F11" s="6">
        <f>IF(C11=0,"",E11/C11-1)</f>
        <v>-0.34087663407668</v>
      </c>
      <c r="G11" s="6">
        <f>IF($E$17=0,"",E11/$E$17)</f>
        <v>0.05547652916074</v>
      </c>
    </row>
    <row r="12" spans="1:7">
      <c r="A12" t="s">
        <v>16</v>
      </c>
      <c r="B12" t="s">
        <v>9</v>
      </c>
      <c r="C12" s="4">
        <v>574180</v>
      </c>
      <c r="D12" s="4">
        <v>358500</v>
      </c>
      <c r="E12" s="4">
        <v>359000</v>
      </c>
      <c r="F12" s="6">
        <f>IF(C12=0,"",E12/C12-1)</f>
        <v>-0.3747605280574</v>
      </c>
      <c r="G12" s="6">
        <f>IF($E$17=0,"",E12/$E$17)</f>
        <v>0.25533428165007</v>
      </c>
    </row>
    <row r="13" spans="1:7">
      <c r="A13" t="s">
        <v>16</v>
      </c>
      <c r="B13" t="s">
        <v>10</v>
      </c>
      <c r="C13" s="4">
        <v>297831</v>
      </c>
      <c r="D13" s="4">
        <v>198127</v>
      </c>
      <c r="E13" s="4">
        <v>198000</v>
      </c>
      <c r="F13" s="6">
        <f>IF(C13=0,"",E13/C13-1)</f>
        <v>-0.33519344863362</v>
      </c>
      <c r="G13" s="6">
        <f>IF($E$17=0,"",E13/$E$17)</f>
        <v>0.14082503556188</v>
      </c>
    </row>
    <row r="14" spans="1:7">
      <c r="A14" t="s">
        <v>16</v>
      </c>
      <c r="B14" t="s">
        <v>14</v>
      </c>
      <c r="C14" s="4">
        <v>219587</v>
      </c>
      <c r="D14" s="4">
        <v>140792</v>
      </c>
      <c r="E14" s="4">
        <v>141000</v>
      </c>
      <c r="F14" s="6">
        <f>IF(C14=0,"",E14/C14-1)</f>
        <v>-0.35788548502416</v>
      </c>
      <c r="G14" s="6">
        <f>IF($E$17=0,"",E14/$E$17)</f>
        <v>0.10028449502134</v>
      </c>
    </row>
    <row r="15" spans="1:7">
      <c r="A15" t="s">
        <v>16</v>
      </c>
      <c r="B15" t="s">
        <v>17</v>
      </c>
      <c r="C15" s="4">
        <v>149198</v>
      </c>
      <c r="D15" s="4">
        <v>95537</v>
      </c>
      <c r="E15" s="4">
        <v>96000</v>
      </c>
      <c r="F15" s="6">
        <f>IF(C15=0,"",E15/C15-1)</f>
        <v>-0.35655973940669</v>
      </c>
      <c r="G15" s="6">
        <f>IF($E$17=0,"",E15/$E$17)</f>
        <v>0.06827880512091</v>
      </c>
    </row>
    <row r="16" spans="1:7">
      <c r="A16" t="s">
        <v>16</v>
      </c>
      <c r="B16" t="s">
        <v>13</v>
      </c>
      <c r="C16" s="4">
        <v>93772</v>
      </c>
      <c r="D16" s="4">
        <v>93772</v>
      </c>
      <c r="E16" s="4">
        <v>94000</v>
      </c>
      <c r="F16" s="6">
        <f>IF(C16=0,"",E16/C16-1)</f>
        <v>0.0024314294245618</v>
      </c>
      <c r="G16" s="6">
        <f>IF($E$17=0,"",E16/$E$17)</f>
        <v>0.066856330014225</v>
      </c>
    </row>
    <row r="17" spans="1:7">
      <c r="A17" s="1" t="s">
        <v>18</v>
      </c>
      <c r="B17" s="1"/>
      <c r="C17" s="5">
        <f>SUM(C4:C16)</f>
        <v>2145965</v>
      </c>
      <c r="D17" s="5">
        <f>SUM(D4:D16)</f>
        <v>1450349</v>
      </c>
      <c r="E17" s="5">
        <f>SUM(E4:E16)</f>
        <v>1406000</v>
      </c>
      <c r="F17" s="7">
        <f>IF(C17=0,"",E17/C17-1)</f>
        <v>-0.34481690055523</v>
      </c>
      <c r="G1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" customWidth="true" style="0"/>
  </cols>
  <sheetData>
    <row r="1" spans="1:1">
      <c r="A1" s="1" t="s">
        <v>19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Медиаплан</vt:lpstr>
      <vt:lpstr>Пояснение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Surrika</dc:creator>
  <cp:lastModifiedBy>Unknown Creator</cp:lastModifiedBy>
  <dcterms:created xsi:type="dcterms:W3CDTF">2026-10-24T05:31:35+03:00</dcterms:created>
  <dcterms:modified xsi:type="dcterms:W3CDTF">2026-10-24T05:31:35+03:00</dcterms:modified>
  <dc:title>Медиаплан Мебельный магазин</dc:title>
  <dc:description/>
  <dc:subject/>
  <cp:keywords/>
  <cp:category/>
</cp:coreProperties>
</file>